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45" windowHeight="8550" activeTab="0"/>
  </bookViews>
  <sheets>
    <sheet name="총합계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'총합계'!$A$2:$J$19</definedName>
  </definedNames>
  <calcPr fullCalcOnLoad="1"/>
</workbook>
</file>

<file path=xl/sharedStrings.xml><?xml version="1.0" encoding="utf-8"?>
<sst xmlns="http://schemas.openxmlformats.org/spreadsheetml/2006/main" count="39" uniqueCount="28">
  <si>
    <t>읍·면</t>
  </si>
  <si>
    <t>남해읍</t>
  </si>
  <si>
    <t>고현면</t>
  </si>
  <si>
    <t>설천면</t>
  </si>
  <si>
    <t>서  면</t>
  </si>
  <si>
    <t>남  면</t>
  </si>
  <si>
    <t>이동면</t>
  </si>
  <si>
    <t>삼동면</t>
  </si>
  <si>
    <t>상주면</t>
  </si>
  <si>
    <t>미조면</t>
  </si>
  <si>
    <t>총  계</t>
  </si>
  <si>
    <t>부착형NH150W</t>
  </si>
  <si>
    <t>지주형EL55W</t>
  </si>
  <si>
    <t>부착형EL55W</t>
  </si>
  <si>
    <t>지주형NH150W</t>
  </si>
  <si>
    <t>합  계</t>
  </si>
  <si>
    <t>창선면</t>
  </si>
  <si>
    <t>지주형MH250W</t>
  </si>
  <si>
    <t>부착형MH250W</t>
  </si>
  <si>
    <t>LED</t>
  </si>
  <si>
    <t>MH175W</t>
  </si>
  <si>
    <t>나트륨</t>
  </si>
  <si>
    <t>메탈할라이드</t>
  </si>
  <si>
    <t>삼파장</t>
  </si>
  <si>
    <t>광원별
구  분</t>
  </si>
  <si>
    <t>합  계</t>
  </si>
  <si>
    <t>가로등</t>
  </si>
  <si>
    <t>보안등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</si>
</sst>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AM/PM\ h:mm:ss"/>
    <numFmt numFmtId="178" formatCode="0_);[Red]\(0\)"/>
    <numFmt numFmtId="179" formatCode="0_ "/>
  </numFmts>
  <fonts count="4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sz val="12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1" fontId="0" fillId="0" borderId="5" xfId="17" applyBorder="1" applyAlignment="1">
      <alignment horizontal="center" vertical="center"/>
    </xf>
    <xf numFmtId="41" fontId="0" fillId="2" borderId="6" xfId="0" applyNumberFormat="1" applyFill="1" applyBorder="1" applyAlignment="1">
      <alignment horizontal="center" vertical="center"/>
    </xf>
    <xf numFmtId="41" fontId="0" fillId="2" borderId="7" xfId="0" applyNumberForma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1" fontId="0" fillId="0" borderId="6" xfId="17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1" fontId="0" fillId="0" borderId="10" xfId="17" applyBorder="1" applyAlignment="1">
      <alignment horizontal="center" vertical="center"/>
    </xf>
    <xf numFmtId="41" fontId="0" fillId="0" borderId="11" xfId="17" applyBorder="1" applyAlignment="1">
      <alignment horizontal="center" vertical="center"/>
    </xf>
    <xf numFmtId="41" fontId="2" fillId="0" borderId="5" xfId="17" applyFont="1" applyBorder="1" applyAlignment="1">
      <alignment horizontal="center" vertical="center"/>
    </xf>
    <xf numFmtId="41" fontId="2" fillId="0" borderId="12" xfId="17" applyFont="1" applyBorder="1" applyAlignment="1">
      <alignment horizontal="center" vertical="center"/>
    </xf>
    <xf numFmtId="41" fontId="2" fillId="0" borderId="7" xfId="17" applyFont="1" applyBorder="1" applyAlignment="1">
      <alignment horizontal="center" vertical="center"/>
    </xf>
    <xf numFmtId="41" fontId="0" fillId="0" borderId="0" xfId="17" applyBorder="1" applyAlignment="1">
      <alignment horizontal="center" vertical="center"/>
    </xf>
    <xf numFmtId="41" fontId="2" fillId="0" borderId="0" xfId="17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1" fontId="3" fillId="0" borderId="15" xfId="0" applyNumberFormat="1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41" fontId="3" fillId="0" borderId="17" xfId="0" applyNumberFormat="1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41" fontId="3" fillId="0" borderId="19" xfId="0" applyNumberFormat="1" applyFont="1" applyBorder="1" applyAlignment="1">
      <alignment vertical="center"/>
    </xf>
    <xf numFmtId="41" fontId="0" fillId="0" borderId="20" xfId="0" applyNumberFormat="1" applyBorder="1" applyAlignment="1">
      <alignment vertical="center"/>
    </xf>
    <xf numFmtId="41" fontId="0" fillId="0" borderId="21" xfId="0" applyNumberFormat="1" applyBorder="1" applyAlignment="1">
      <alignment horizontal="center" vertical="center"/>
    </xf>
    <xf numFmtId="41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9345;&#51452;&#4773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4644;&#5102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54788;&#4773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49444;&#52380;&#4773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49436;&#4773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773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51060;&#46041;&#4773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49340;&#46041;&#4773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48120;&#51312;&#4773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52285;&#49440;&#477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총계"/>
      <sheetName val="상주리"/>
      <sheetName val="양아리"/>
      <sheetName val="가로등"/>
    </sheetNames>
    <sheetDataSet>
      <sheetData sheetId="0">
        <row r="12">
          <cell r="C12">
            <v>27</v>
          </cell>
          <cell r="D12">
            <v>1</v>
          </cell>
          <cell r="E12">
            <v>0</v>
          </cell>
          <cell r="F12">
            <v>0</v>
          </cell>
          <cell r="G12">
            <v>32</v>
          </cell>
          <cell r="H12">
            <v>0</v>
          </cell>
          <cell r="I12">
            <v>0</v>
          </cell>
          <cell r="J12">
            <v>0</v>
          </cell>
        </row>
        <row r="13">
          <cell r="C13">
            <v>140</v>
          </cell>
          <cell r="D13">
            <v>79</v>
          </cell>
          <cell r="E13">
            <v>47</v>
          </cell>
          <cell r="F13">
            <v>24</v>
          </cell>
          <cell r="G13">
            <v>32</v>
          </cell>
          <cell r="H13">
            <v>3</v>
          </cell>
          <cell r="I13">
            <v>0</v>
          </cell>
          <cell r="J13">
            <v>0</v>
          </cell>
          <cell r="K13">
            <v>325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총계"/>
      <sheetName val="북변리"/>
      <sheetName val="서변리"/>
      <sheetName val="남변리"/>
      <sheetName val="차산리"/>
      <sheetName val="선소리"/>
      <sheetName val="심천리"/>
      <sheetName val="아산리"/>
      <sheetName val="평현리"/>
      <sheetName val="평리"/>
      <sheetName val="입현리"/>
      <sheetName val="공원등,해안도로"/>
      <sheetName val="간선도로"/>
    </sheetNames>
    <sheetDataSet>
      <sheetData sheetId="0">
        <row r="34">
          <cell r="C34">
            <v>138</v>
          </cell>
          <cell r="D34">
            <v>6</v>
          </cell>
          <cell r="E34">
            <v>75</v>
          </cell>
          <cell r="F34">
            <v>1</v>
          </cell>
          <cell r="G34">
            <v>4</v>
          </cell>
          <cell r="H34">
            <v>0</v>
          </cell>
          <cell r="I34">
            <v>27</v>
          </cell>
          <cell r="J34">
            <v>86</v>
          </cell>
        </row>
        <row r="35">
          <cell r="C35">
            <v>25</v>
          </cell>
          <cell r="D35">
            <v>5</v>
          </cell>
          <cell r="E35">
            <v>0</v>
          </cell>
          <cell r="F35">
            <v>2</v>
          </cell>
          <cell r="G35">
            <v>108</v>
          </cell>
          <cell r="H35">
            <v>0</v>
          </cell>
          <cell r="I35">
            <v>0</v>
          </cell>
          <cell r="J35">
            <v>20</v>
          </cell>
        </row>
        <row r="36">
          <cell r="C36">
            <v>322</v>
          </cell>
          <cell r="D36">
            <v>105</v>
          </cell>
          <cell r="E36">
            <v>185</v>
          </cell>
          <cell r="F36">
            <v>103</v>
          </cell>
          <cell r="G36">
            <v>116</v>
          </cell>
          <cell r="H36">
            <v>0</v>
          </cell>
          <cell r="I36">
            <v>27</v>
          </cell>
          <cell r="J36">
            <v>108</v>
          </cell>
          <cell r="K36">
            <v>966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총계"/>
      <sheetName val="이어리"/>
      <sheetName val="대곡리"/>
      <sheetName val="도마리"/>
      <sheetName val="오곡리"/>
      <sheetName val="포상리"/>
      <sheetName val="남치리"/>
      <sheetName val="대사리"/>
      <sheetName val="차면리"/>
      <sheetName val="갈화리"/>
      <sheetName val="해안도로"/>
    </sheetNames>
    <sheetDataSet>
      <sheetData sheetId="0">
        <row r="27">
          <cell r="C27">
            <v>8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C28">
            <v>153</v>
          </cell>
          <cell r="D28">
            <v>46</v>
          </cell>
          <cell r="E28">
            <v>119</v>
          </cell>
          <cell r="F28">
            <v>38</v>
          </cell>
          <cell r="G28">
            <v>0</v>
          </cell>
          <cell r="H28">
            <v>4</v>
          </cell>
          <cell r="I28">
            <v>0</v>
          </cell>
          <cell r="J28">
            <v>6</v>
          </cell>
          <cell r="K28">
            <v>366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총계"/>
      <sheetName val="비란리"/>
      <sheetName val="진목리"/>
      <sheetName val="문항리"/>
      <sheetName val="금음리"/>
      <sheetName val="남양리"/>
      <sheetName val="문의리"/>
      <sheetName val="노량리"/>
      <sheetName val="덕신리"/>
      <sheetName val="가로등"/>
    </sheetNames>
    <sheetDataSet>
      <sheetData sheetId="0">
        <row r="22">
          <cell r="C22">
            <v>26</v>
          </cell>
          <cell r="D22">
            <v>30</v>
          </cell>
          <cell r="E22">
            <v>0</v>
          </cell>
          <cell r="F22">
            <v>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229</v>
          </cell>
          <cell r="D23">
            <v>92</v>
          </cell>
          <cell r="E23">
            <v>107</v>
          </cell>
          <cell r="F23">
            <v>44</v>
          </cell>
          <cell r="G23">
            <v>1</v>
          </cell>
          <cell r="H23">
            <v>0</v>
          </cell>
          <cell r="I23">
            <v>0</v>
          </cell>
          <cell r="J23">
            <v>2</v>
          </cell>
          <cell r="K23">
            <v>475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총계"/>
      <sheetName val="연죽리"/>
      <sheetName val="대정리"/>
      <sheetName val="서호리"/>
      <sheetName val="서상리"/>
      <sheetName val="작장리"/>
      <sheetName val="남상리"/>
      <sheetName val="노구리"/>
      <sheetName val="중현리"/>
      <sheetName val="정포리"/>
      <sheetName val="가로등"/>
    </sheetNames>
    <sheetDataSet>
      <sheetData sheetId="0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204</v>
          </cell>
          <cell r="D26">
            <v>73</v>
          </cell>
          <cell r="E26">
            <v>78</v>
          </cell>
          <cell r="F26">
            <v>52</v>
          </cell>
          <cell r="G26">
            <v>3</v>
          </cell>
          <cell r="H26">
            <v>0</v>
          </cell>
          <cell r="I26">
            <v>0</v>
          </cell>
          <cell r="J26">
            <v>1</v>
          </cell>
          <cell r="K26">
            <v>411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총계"/>
      <sheetName val="당항리"/>
      <sheetName val="석교리"/>
      <sheetName val="홍현리"/>
      <sheetName val="선구리"/>
      <sheetName val="임포리"/>
      <sheetName val="평산리"/>
      <sheetName val="덕월리"/>
      <sheetName val="상가리"/>
      <sheetName val="죽전리"/>
      <sheetName val="가로등 1"/>
      <sheetName val="가로등 2"/>
    </sheetNames>
    <sheetDataSet>
      <sheetData sheetId="0">
        <row r="29">
          <cell r="C29">
            <v>1</v>
          </cell>
          <cell r="D29">
            <v>1</v>
          </cell>
          <cell r="G29">
            <v>35</v>
          </cell>
          <cell r="H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>
            <v>251</v>
          </cell>
          <cell r="D31">
            <v>54</v>
          </cell>
          <cell r="E31">
            <v>162</v>
          </cell>
          <cell r="F31">
            <v>42</v>
          </cell>
          <cell r="G31">
            <v>35</v>
          </cell>
          <cell r="H31">
            <v>0</v>
          </cell>
          <cell r="I31">
            <v>0</v>
          </cell>
          <cell r="J31">
            <v>0</v>
          </cell>
          <cell r="K31">
            <v>544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총계"/>
      <sheetName val="다정리"/>
      <sheetName val="초음리"/>
      <sheetName val="석평리"/>
      <sheetName val="무림리"/>
      <sheetName val="신전리"/>
      <sheetName val="난음리"/>
      <sheetName val="화계리"/>
      <sheetName val="용소리"/>
      <sheetName val="가로등"/>
    </sheetNames>
    <sheetDataSet>
      <sheetData sheetId="0">
        <row r="25">
          <cell r="C25">
            <v>52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199</v>
          </cell>
          <cell r="D26">
            <v>32</v>
          </cell>
          <cell r="E26">
            <v>189</v>
          </cell>
          <cell r="F26">
            <v>101</v>
          </cell>
          <cell r="G26">
            <v>0</v>
          </cell>
          <cell r="H26">
            <v>0</v>
          </cell>
          <cell r="I26">
            <v>0</v>
          </cell>
          <cell r="J26">
            <v>3</v>
          </cell>
          <cell r="K26">
            <v>524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총계"/>
      <sheetName val="영지리"/>
      <sheetName val="지족리"/>
      <sheetName val="금송리"/>
      <sheetName val="동천리"/>
      <sheetName val="봉화리"/>
      <sheetName val="물건리"/>
      <sheetName val="가로등"/>
    </sheetNames>
    <sheetDataSet>
      <sheetData sheetId="0">
        <row r="26">
          <cell r="C26">
            <v>67</v>
          </cell>
          <cell r="D26">
            <v>6</v>
          </cell>
          <cell r="E26">
            <v>15</v>
          </cell>
          <cell r="F26">
            <v>0</v>
          </cell>
          <cell r="G26">
            <v>0</v>
          </cell>
          <cell r="H26">
            <v>20</v>
          </cell>
          <cell r="I26">
            <v>0</v>
          </cell>
          <cell r="J26">
            <v>0</v>
          </cell>
        </row>
        <row r="27">
          <cell r="C27">
            <v>293</v>
          </cell>
          <cell r="D27">
            <v>59</v>
          </cell>
          <cell r="E27">
            <v>189</v>
          </cell>
          <cell r="F27">
            <v>87</v>
          </cell>
          <cell r="G27">
            <v>0</v>
          </cell>
          <cell r="H27">
            <v>20</v>
          </cell>
          <cell r="I27">
            <v>0</v>
          </cell>
          <cell r="J27">
            <v>17</v>
          </cell>
          <cell r="K27">
            <v>665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총계"/>
      <sheetName val="송정리"/>
      <sheetName val="미조리"/>
      <sheetName val="가로등"/>
    </sheetNames>
    <sheetDataSet>
      <sheetData sheetId="0">
        <row r="16">
          <cell r="C16">
            <v>66</v>
          </cell>
          <cell r="D16">
            <v>5</v>
          </cell>
          <cell r="E16">
            <v>0</v>
          </cell>
          <cell r="F16">
            <v>2</v>
          </cell>
          <cell r="G16">
            <v>34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280</v>
          </cell>
          <cell r="D17">
            <v>74</v>
          </cell>
          <cell r="E17">
            <v>47</v>
          </cell>
          <cell r="F17">
            <v>26</v>
          </cell>
          <cell r="G17">
            <v>34</v>
          </cell>
          <cell r="H17">
            <v>0</v>
          </cell>
          <cell r="I17">
            <v>0</v>
          </cell>
          <cell r="J17">
            <v>0</v>
          </cell>
          <cell r="K17">
            <v>461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총계"/>
      <sheetName val="상신리"/>
      <sheetName val="동대리"/>
      <sheetName val="당항리"/>
      <sheetName val="대벽리"/>
      <sheetName val="율도리"/>
      <sheetName val="서대리"/>
      <sheetName val="광천리"/>
      <sheetName val="지족리"/>
      <sheetName val="옥천리"/>
      <sheetName val="당저리"/>
      <sheetName val="상죽리"/>
      <sheetName val="수산리"/>
      <sheetName val="부윤리"/>
      <sheetName val="오용리"/>
      <sheetName val="가인리"/>
      <sheetName val="진동리"/>
      <sheetName val="가로등"/>
    </sheetNames>
    <sheetDataSet>
      <sheetData sheetId="0">
        <row r="35">
          <cell r="C35">
            <v>58</v>
          </cell>
          <cell r="D35">
            <v>4</v>
          </cell>
          <cell r="E35">
            <v>50</v>
          </cell>
          <cell r="F35">
            <v>0</v>
          </cell>
          <cell r="G35">
            <v>24</v>
          </cell>
          <cell r="H35">
            <v>0</v>
          </cell>
          <cell r="I35">
            <v>0</v>
          </cell>
          <cell r="J35">
            <v>0</v>
          </cell>
        </row>
        <row r="36">
          <cell r="C36">
            <v>371</v>
          </cell>
          <cell r="D36">
            <v>92</v>
          </cell>
          <cell r="E36">
            <v>217</v>
          </cell>
          <cell r="F36">
            <v>81</v>
          </cell>
          <cell r="G36">
            <v>35</v>
          </cell>
          <cell r="H36">
            <v>0</v>
          </cell>
          <cell r="I36">
            <v>0</v>
          </cell>
          <cell r="J36">
            <v>0</v>
          </cell>
          <cell r="K36">
            <v>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view="pageBreakPreview" zoomScaleNormal="80" zoomScaleSheetLayoutView="100" workbookViewId="0" topLeftCell="A1">
      <selection activeCell="E27" sqref="E27"/>
    </sheetView>
  </sheetViews>
  <sheetFormatPr defaultColWidth="8.88671875" defaultRowHeight="13.5"/>
  <cols>
    <col min="1" max="1" width="10.77734375" style="0" customWidth="1"/>
    <col min="2" max="9" width="11.77734375" style="0" customWidth="1"/>
    <col min="10" max="10" width="15.77734375" style="0" customWidth="1"/>
  </cols>
  <sheetData>
    <row r="1" ht="14.25" thickBot="1"/>
    <row r="2" spans="1:10" ht="27.75" customHeight="1">
      <c r="A2" s="1" t="s">
        <v>0</v>
      </c>
      <c r="B2" s="8" t="s">
        <v>14</v>
      </c>
      <c r="C2" s="8" t="s">
        <v>11</v>
      </c>
      <c r="D2" s="8" t="s">
        <v>12</v>
      </c>
      <c r="E2" s="8" t="s">
        <v>13</v>
      </c>
      <c r="F2" s="8" t="s">
        <v>17</v>
      </c>
      <c r="G2" s="8" t="s">
        <v>18</v>
      </c>
      <c r="H2" s="11" t="s">
        <v>20</v>
      </c>
      <c r="I2" s="11" t="s">
        <v>19</v>
      </c>
      <c r="J2" s="2" t="s">
        <v>15</v>
      </c>
    </row>
    <row r="3" spans="1:10" ht="27.75" customHeight="1" thickBot="1">
      <c r="A3" s="4" t="s">
        <v>10</v>
      </c>
      <c r="B3" s="6">
        <f>SUM(B4:B13)</f>
        <v>2442</v>
      </c>
      <c r="C3" s="6">
        <f aca="true" t="shared" si="0" ref="C3:H3">SUM(C4:C13)</f>
        <v>706</v>
      </c>
      <c r="D3" s="6">
        <f t="shared" si="0"/>
        <v>1340</v>
      </c>
      <c r="E3" s="6">
        <f t="shared" si="0"/>
        <v>598</v>
      </c>
      <c r="F3" s="6">
        <f t="shared" si="0"/>
        <v>256</v>
      </c>
      <c r="G3" s="6">
        <f t="shared" si="0"/>
        <v>27</v>
      </c>
      <c r="H3" s="6">
        <f t="shared" si="0"/>
        <v>27</v>
      </c>
      <c r="I3" s="6">
        <f>SUM(I4:I13)</f>
        <v>137</v>
      </c>
      <c r="J3" s="7">
        <f>SUM(B3:I3)</f>
        <v>5533</v>
      </c>
    </row>
    <row r="4" spans="1:10" ht="27.75" customHeight="1">
      <c r="A4" s="3" t="s">
        <v>1</v>
      </c>
      <c r="B4" s="14">
        <f>'[10]총계'!$C$36</f>
        <v>322</v>
      </c>
      <c r="C4" s="14">
        <f>'[10]총계'!$D$36</f>
        <v>105</v>
      </c>
      <c r="D4" s="14">
        <f>'[10]총계'!$E$36</f>
        <v>185</v>
      </c>
      <c r="E4" s="14">
        <f>'[10]총계'!$F$36</f>
        <v>103</v>
      </c>
      <c r="F4" s="14">
        <f>'[10]총계'!$G$36</f>
        <v>116</v>
      </c>
      <c r="G4" s="14">
        <f>'[10]총계'!$H$36</f>
        <v>0</v>
      </c>
      <c r="H4" s="14">
        <f>'[10]총계'!$I$36</f>
        <v>27</v>
      </c>
      <c r="I4" s="14">
        <f>'[10]총계'!$J$36</f>
        <v>108</v>
      </c>
      <c r="J4" s="15">
        <f>'[10]총계'!$K$36</f>
        <v>966</v>
      </c>
    </row>
    <row r="5" spans="1:10" ht="27.75" customHeight="1">
      <c r="A5" s="3" t="s">
        <v>6</v>
      </c>
      <c r="B5" s="5">
        <f>'[6]총계'!$C$26</f>
        <v>199</v>
      </c>
      <c r="C5" s="5">
        <f>'[6]총계'!$D$26</f>
        <v>32</v>
      </c>
      <c r="D5" s="5">
        <f>'[6]총계'!$E$26</f>
        <v>189</v>
      </c>
      <c r="E5" s="5">
        <f>'[6]총계'!$F$26</f>
        <v>101</v>
      </c>
      <c r="F5" s="5">
        <f>'[6]총계'!$G$26</f>
        <v>0</v>
      </c>
      <c r="G5" s="5">
        <f>'[6]총계'!$H$26</f>
        <v>0</v>
      </c>
      <c r="H5" s="5">
        <f>'[6]총계'!$I$26</f>
        <v>0</v>
      </c>
      <c r="I5" s="12">
        <f>'[6]총계'!$J$26</f>
        <v>3</v>
      </c>
      <c r="J5" s="15">
        <f>'[6]총계'!$K$26</f>
        <v>524</v>
      </c>
    </row>
    <row r="6" spans="1:10" ht="27.75" customHeight="1">
      <c r="A6" s="3" t="s">
        <v>8</v>
      </c>
      <c r="B6" s="5">
        <f>'[1]총계'!$C$13</f>
        <v>140</v>
      </c>
      <c r="C6" s="5">
        <f>'[1]총계'!$D$13</f>
        <v>79</v>
      </c>
      <c r="D6" s="5">
        <f>'[1]총계'!$E$13</f>
        <v>47</v>
      </c>
      <c r="E6" s="5">
        <f>'[1]총계'!$F$13</f>
        <v>24</v>
      </c>
      <c r="F6" s="5">
        <f>'[1]총계'!$G$13</f>
        <v>32</v>
      </c>
      <c r="G6" s="5">
        <f>'[1]총계'!$H$13</f>
        <v>3</v>
      </c>
      <c r="H6" s="5">
        <f>'[1]총계'!$I$13</f>
        <v>0</v>
      </c>
      <c r="I6" s="12">
        <f>'[1]총계'!$J$13</f>
        <v>0</v>
      </c>
      <c r="J6" s="15">
        <f>'[1]총계'!$K$13</f>
        <v>325</v>
      </c>
    </row>
    <row r="7" spans="1:10" ht="27.75" customHeight="1">
      <c r="A7" s="3" t="s">
        <v>7</v>
      </c>
      <c r="B7" s="5">
        <f>'[7]총계'!$C$27</f>
        <v>293</v>
      </c>
      <c r="C7" s="5">
        <f>'[7]총계'!$D$27</f>
        <v>59</v>
      </c>
      <c r="D7" s="5">
        <f>'[7]총계'!$E$27</f>
        <v>189</v>
      </c>
      <c r="E7" s="5">
        <f>'[7]총계'!$F$27</f>
        <v>87</v>
      </c>
      <c r="F7" s="5">
        <f>'[7]총계'!$G$27</f>
        <v>0</v>
      </c>
      <c r="G7" s="5">
        <f>'[7]총계'!$H$27</f>
        <v>20</v>
      </c>
      <c r="H7" s="12">
        <f>'[7]총계'!$I$27</f>
        <v>0</v>
      </c>
      <c r="I7" s="12">
        <f>'[7]총계'!$J$27</f>
        <v>17</v>
      </c>
      <c r="J7" s="15">
        <f>'[7]총계'!$K$27</f>
        <v>665</v>
      </c>
    </row>
    <row r="8" spans="1:10" ht="27.75" customHeight="1">
      <c r="A8" s="3" t="s">
        <v>9</v>
      </c>
      <c r="B8" s="5">
        <f>'[8]총계'!$C$17</f>
        <v>280</v>
      </c>
      <c r="C8" s="5">
        <f>'[8]총계'!$D$17</f>
        <v>74</v>
      </c>
      <c r="D8" s="5">
        <f>'[8]총계'!$E$17</f>
        <v>47</v>
      </c>
      <c r="E8" s="5">
        <f>'[8]총계'!$F$17</f>
        <v>26</v>
      </c>
      <c r="F8" s="5">
        <f>'[8]총계'!$G$17</f>
        <v>34</v>
      </c>
      <c r="G8" s="5">
        <f>'[8]총계'!$H$17</f>
        <v>0</v>
      </c>
      <c r="H8" s="12">
        <f>'[8]총계'!$I$17</f>
        <v>0</v>
      </c>
      <c r="I8" s="12">
        <f>'[8]총계'!$J$17</f>
        <v>0</v>
      </c>
      <c r="J8" s="15">
        <f>'[8]총계'!$K$17</f>
        <v>461</v>
      </c>
    </row>
    <row r="9" spans="1:10" ht="27.75" customHeight="1">
      <c r="A9" s="3" t="s">
        <v>5</v>
      </c>
      <c r="B9" s="5">
        <f>'[5]총계'!$C$31</f>
        <v>251</v>
      </c>
      <c r="C9" s="5">
        <f>'[5]총계'!$D$31</f>
        <v>54</v>
      </c>
      <c r="D9" s="5">
        <f>'[5]총계'!$E$31</f>
        <v>162</v>
      </c>
      <c r="E9" s="5">
        <f>'[5]총계'!$F$31</f>
        <v>42</v>
      </c>
      <c r="F9" s="5">
        <f>'[5]총계'!$G$31</f>
        <v>35</v>
      </c>
      <c r="G9" s="5">
        <f>'[5]총계'!$H$31</f>
        <v>0</v>
      </c>
      <c r="H9" s="12">
        <f>'[5]총계'!$I$31</f>
        <v>0</v>
      </c>
      <c r="I9" s="12">
        <f>'[5]총계'!$J$31</f>
        <v>0</v>
      </c>
      <c r="J9" s="15">
        <f>'[5]총계'!$K$31</f>
        <v>544</v>
      </c>
    </row>
    <row r="10" spans="1:10" ht="27.75" customHeight="1">
      <c r="A10" s="3" t="s">
        <v>4</v>
      </c>
      <c r="B10" s="5">
        <f>'[4]총계'!$C$26</f>
        <v>204</v>
      </c>
      <c r="C10" s="5">
        <f>'[4]총계'!$D$26</f>
        <v>73</v>
      </c>
      <c r="D10" s="5">
        <f>'[4]총계'!$E$26</f>
        <v>78</v>
      </c>
      <c r="E10" s="5">
        <f>'[4]총계'!$F$26</f>
        <v>52</v>
      </c>
      <c r="F10" s="5">
        <f>'[4]총계'!$G$26</f>
        <v>3</v>
      </c>
      <c r="G10" s="5">
        <f>'[4]총계'!$H$26</f>
        <v>0</v>
      </c>
      <c r="H10" s="12">
        <f>'[4]총계'!$I$26</f>
        <v>0</v>
      </c>
      <c r="I10" s="12">
        <f>'[4]총계'!$J$26</f>
        <v>1</v>
      </c>
      <c r="J10" s="15">
        <f>'[4]총계'!$K$26</f>
        <v>411</v>
      </c>
    </row>
    <row r="11" spans="1:10" ht="27.75" customHeight="1">
      <c r="A11" s="3" t="s">
        <v>2</v>
      </c>
      <c r="B11" s="5">
        <f>'[2]총계'!$C$28</f>
        <v>153</v>
      </c>
      <c r="C11" s="5">
        <f>'[2]총계'!$D$28</f>
        <v>46</v>
      </c>
      <c r="D11" s="5">
        <f>'[2]총계'!$E$28</f>
        <v>119</v>
      </c>
      <c r="E11" s="5">
        <f>'[2]총계'!$F$28</f>
        <v>38</v>
      </c>
      <c r="F11" s="5">
        <f>'[2]총계'!$G$28</f>
        <v>0</v>
      </c>
      <c r="G11" s="5">
        <f>'[2]총계'!$H$28</f>
        <v>4</v>
      </c>
      <c r="H11" s="12">
        <f>'[2]총계'!$I$28</f>
        <v>0</v>
      </c>
      <c r="I11" s="12">
        <f>'[2]총계'!$J$28</f>
        <v>6</v>
      </c>
      <c r="J11" s="15">
        <f>'[2]총계'!$K$28</f>
        <v>366</v>
      </c>
    </row>
    <row r="12" spans="1:10" ht="27.75" customHeight="1">
      <c r="A12" s="3" t="s">
        <v>3</v>
      </c>
      <c r="B12" s="5">
        <f>'[3]총계'!$C$23</f>
        <v>229</v>
      </c>
      <c r="C12" s="5">
        <f>'[3]총계'!$D$23</f>
        <v>92</v>
      </c>
      <c r="D12" s="5">
        <f>'[3]총계'!$E$23</f>
        <v>107</v>
      </c>
      <c r="E12" s="5">
        <f>'[3]총계'!$F$23</f>
        <v>44</v>
      </c>
      <c r="F12" s="5">
        <f>'[3]총계'!$G$23</f>
        <v>1</v>
      </c>
      <c r="G12" s="5">
        <f>'[3]총계'!$H$23</f>
        <v>0</v>
      </c>
      <c r="H12" s="12">
        <f>'[3]총계'!$I$23</f>
        <v>0</v>
      </c>
      <c r="I12" s="12">
        <f>'[3]총계'!$J$23</f>
        <v>2</v>
      </c>
      <c r="J12" s="15">
        <f>'[3]총계'!$K$23</f>
        <v>475</v>
      </c>
    </row>
    <row r="13" spans="1:10" ht="27.75" customHeight="1" thickBot="1">
      <c r="A13" s="9" t="s">
        <v>16</v>
      </c>
      <c r="B13" s="10">
        <f>'[9]총계'!$C$36</f>
        <v>371</v>
      </c>
      <c r="C13" s="10">
        <f>'[9]총계'!$D$36</f>
        <v>92</v>
      </c>
      <c r="D13" s="10">
        <f>'[9]총계'!$E$36</f>
        <v>217</v>
      </c>
      <c r="E13" s="10">
        <f>'[9]총계'!$F$36</f>
        <v>81</v>
      </c>
      <c r="F13" s="10">
        <f>'[9]총계'!$G$36</f>
        <v>35</v>
      </c>
      <c r="G13" s="10">
        <f>'[9]총계'!$H$36</f>
        <v>0</v>
      </c>
      <c r="H13" s="13">
        <f>'[9]총계'!$I$36</f>
        <v>0</v>
      </c>
      <c r="I13" s="13">
        <f>'[9]총계'!$J$36</f>
        <v>0</v>
      </c>
      <c r="J13" s="16">
        <f>'[9]총계'!$K$36</f>
        <v>796</v>
      </c>
    </row>
    <row r="14" spans="1:10" ht="27.75" customHeight="1">
      <c r="A14" s="19"/>
      <c r="B14" s="17"/>
      <c r="C14" s="17"/>
      <c r="D14" s="17"/>
      <c r="E14" s="17"/>
      <c r="F14" s="17"/>
      <c r="G14" s="17"/>
      <c r="H14" s="17"/>
      <c r="I14" s="17"/>
      <c r="J14" s="18"/>
    </row>
    <row r="15" spans="1:10" ht="14.25" customHeight="1">
      <c r="A15" s="32" t="s">
        <v>24</v>
      </c>
      <c r="B15" s="20" t="s">
        <v>23</v>
      </c>
      <c r="C15" s="21">
        <f>D3+E3</f>
        <v>1938</v>
      </c>
      <c r="E15" s="35" t="s">
        <v>26</v>
      </c>
      <c r="F15" s="20" t="s">
        <v>23</v>
      </c>
      <c r="G15" s="31">
        <f>'[10]총계'!$E$34+'[10]총계'!$F$34+'[10]총계'!$E$35+'[10]총계'!$F$35+'[6]총계'!$E$25+'[6]총계'!$F$25+'[1]총계'!$E$12+'[1]총계'!$F$12+'[7]총계'!$E$26+'[7]총계'!$F$26+'[8]총계'!$E$16+'[8]총계'!$F$16+'[5]총계'!$E$30+'[5]총계'!$F$30+'[5]총계'!$E$30+'[5]총계'!$F$30+'[4]총계'!$E$25+'[4]총계'!$F$25+'[2]총계'!$E$27+'[2]총계'!$F$27+'[3]총계'!$E$22+'[3]총계'!$F$22+'[9]총계'!$E$35+'[9]총계'!$F$35</f>
        <v>147</v>
      </c>
      <c r="H15" s="35" t="s">
        <v>27</v>
      </c>
      <c r="I15" s="20" t="s">
        <v>23</v>
      </c>
      <c r="J15" s="28">
        <f>C15-G15</f>
        <v>1791</v>
      </c>
    </row>
    <row r="16" spans="1:10" ht="14.25">
      <c r="A16" s="33"/>
      <c r="B16" s="22" t="s">
        <v>21</v>
      </c>
      <c r="C16" s="23">
        <f>B3+C3</f>
        <v>3148</v>
      </c>
      <c r="E16" s="36"/>
      <c r="F16" s="22" t="s">
        <v>21</v>
      </c>
      <c r="G16" s="30">
        <f>'[10]총계'!$C$34+'[10]총계'!$D$34+'[10]총계'!$C$35+'[10]총계'!$D$35+'[6]총계'!$C$25+'[6]총계'!$D$25+'[1]총계'!$C$12+'[1]총계'!$D$12+'[7]총계'!$C$26+'[7]총계'!$D$26+'[8]총계'!$C$16+'[8]총계'!$D$16+'[5]총계'!$C$29+'[5]총계'!$D$29+'[5]총계'!$C$30+'[5]총계'!$D$30+'[4]총계'!$C$25+'[4]총계'!$D$25+'[2]총계'!$C$27+'[2]총계'!$D$27+'[3]총계'!$C$22+'[3]총계'!$D$22+'[9]총계'!$C$35+'[9]총계'!$D$35</f>
        <v>526</v>
      </c>
      <c r="H16" s="36"/>
      <c r="I16" s="22" t="s">
        <v>21</v>
      </c>
      <c r="J16" s="30">
        <f>C16-G16</f>
        <v>2622</v>
      </c>
    </row>
    <row r="17" spans="1:10" ht="14.25">
      <c r="A17" s="33"/>
      <c r="B17" s="22" t="s">
        <v>22</v>
      </c>
      <c r="C17" s="23">
        <f>F3+G3+H3</f>
        <v>310</v>
      </c>
      <c r="E17" s="36"/>
      <c r="F17" s="22" t="s">
        <v>22</v>
      </c>
      <c r="G17" s="30">
        <f>'[10]총계'!$G$34+'[10]총계'!$H$34+'[10]총계'!$I$34+'[10]총계'!$G$35+'[10]총계'!$H$35+'[10]총계'!$I$35+'[6]총계'!$G$25+'[6]총계'!$H$25+'[6]총계'!$I$25+'[1]총계'!$G$12+'[1]총계'!$H$12+'[1]총계'!$I$12+'[7]총계'!$G$26+'[7]총계'!$H$26+'[7]총계'!$I$26+'[8]총계'!$G$16+'[8]총계'!$H$16+'[8]총계'!$I$16+'[5]총계'!$G$29+'[5]총계'!$H$29+'[5]총계'!$I$29+'[5]총계'!$G$30+'[5]총계'!$H$30+'[5]총계'!$I$30+'[4]총계'!$G$25+'[4]총계'!$H$25+'[4]총계'!$I$25+'[2]총계'!$G$27+'[2]총계'!$H$27+'[2]총계'!$I$27+'[3]총계'!$G$22+'[3]총계'!$H$22+'[3]총계'!$I$22+'[9]총계'!$G$35+'[9]총계'!$H$35+'[9]총계'!$I$35</f>
        <v>284</v>
      </c>
      <c r="H17" s="36"/>
      <c r="I17" s="22" t="s">
        <v>22</v>
      </c>
      <c r="J17" s="30">
        <f>C17-G17</f>
        <v>26</v>
      </c>
    </row>
    <row r="18" spans="1:10" ht="14.25">
      <c r="A18" s="33"/>
      <c r="B18" s="24" t="s">
        <v>19</v>
      </c>
      <c r="C18" s="25">
        <f>I3</f>
        <v>137</v>
      </c>
      <c r="E18" s="36"/>
      <c r="F18" s="24" t="s">
        <v>19</v>
      </c>
      <c r="G18" s="30">
        <f>'[10]총계'!$J$34+'[10]총계'!$J$35+'[6]총계'!$J$25+'[1]총계'!$J$12+'[7]총계'!$J$26+'[8]총계'!$J$16+'[5]총계'!$J$29+'[5]총계'!$J$30+'[4]총계'!$J$25+'[2]총계'!$J$27+'[3]총계'!$J$22+'[9]총계'!$J$35</f>
        <v>106</v>
      </c>
      <c r="H18" s="36"/>
      <c r="I18" s="24" t="s">
        <v>19</v>
      </c>
      <c r="J18" s="29">
        <f>C18-G18</f>
        <v>31</v>
      </c>
    </row>
    <row r="19" spans="1:10" ht="13.5">
      <c r="A19" s="34"/>
      <c r="B19" s="27" t="s">
        <v>25</v>
      </c>
      <c r="C19" s="26">
        <f>SUM(C15:C18)</f>
        <v>5533</v>
      </c>
      <c r="E19" s="37"/>
      <c r="F19" s="27" t="s">
        <v>25</v>
      </c>
      <c r="G19" s="26">
        <f>SUM(G15:G18)</f>
        <v>1063</v>
      </c>
      <c r="H19" s="37"/>
      <c r="I19" s="27" t="s">
        <v>25</v>
      </c>
      <c r="J19" s="26">
        <f>SUM(J15:J18)</f>
        <v>4470</v>
      </c>
    </row>
  </sheetData>
  <mergeCells count="3">
    <mergeCell ref="A15:A19"/>
    <mergeCell ref="E15:E19"/>
    <mergeCell ref="H15:H19"/>
  </mergeCells>
  <printOptions/>
  <pageMargins left="0.3937007874015748" right="0.3937007874015748" top="1.25" bottom="0.5118110236220472" header="0.77" footer="0.5118110236220472"/>
  <pageSetup horizontalDpi="600" verticalDpi="600" orientation="landscape" paperSize="9" r:id="rId1"/>
  <headerFooter alignWithMargins="0">
    <oddHeader>&amp;L&amp;"돋움,굵게"&amp;18남해군 농어촌가로등 보유현황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남해군</cp:lastModifiedBy>
  <cp:lastPrinted>2011-07-08T00:37:20Z</cp:lastPrinted>
  <dcterms:created xsi:type="dcterms:W3CDTF">2008-07-23T07:13:50Z</dcterms:created>
  <dcterms:modified xsi:type="dcterms:W3CDTF">2012-05-29T06:15:11Z</dcterms:modified>
  <cp:category/>
  <cp:version/>
  <cp:contentType/>
  <cp:contentStatus/>
</cp:coreProperties>
</file>